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425"/>
  <workbookPr/>
  <mc:AlternateContent xmlns:mc="http://schemas.openxmlformats.org/markup-compatibility/2006">
    <mc:Choice Requires="x15">
      <x15ac:absPath xmlns:x15ac="http://schemas.microsoft.com/office/spreadsheetml/2010/11/ac" url="F:\OI\OI NOVÝ ODBOR\VEŘEJNÉ ZAKÁZKY\2019\MŠ Za Soudem Nová plynová kotelna\PD\F - Výkaz výměr\"/>
    </mc:Choice>
  </mc:AlternateContent>
  <xr:revisionPtr revIDLastSave="0" documentId="8_{D430690E-44B0-4160-AC8F-AC034E14A4C4}" xr6:coauthVersionLast="43" xr6:coauthVersionMax="43" xr10:uidLastSave="{00000000-0000-0000-0000-000000000000}"/>
  <bookViews>
    <workbookView xWindow="-120" yWindow="-120" windowWidth="29040" windowHeight="15840" tabRatio="458"/>
  </bookViews>
  <sheets>
    <sheet name="cenový propočet" sheetId="1" r:id="rId1"/>
  </sheets>
  <definedNames>
    <definedName name="_DIL">"#REF!"</definedName>
    <definedName name="_Dodoavka">"#REF!"</definedName>
    <definedName name="_Dodoavka_0">"#REF!"</definedName>
    <definedName name="_HSV">"#REF!"</definedName>
    <definedName name="_HSV0">"#REF!"</definedName>
    <definedName name="__xlnm.Print_Titles_1">"'so34'!$5":6</definedName>
    <definedName name="cisloobjektu">"#REF!"</definedName>
    <definedName name="cislostavby">"#REF!"</definedName>
    <definedName name="Datum">"#REF!"</definedName>
    <definedName name="Dil">"#REF!"</definedName>
    <definedName name="Dodavka">"#REF!"</definedName>
    <definedName name="Dodavka0">"#REF!"</definedName>
    <definedName name="HSV">"#REF!"</definedName>
    <definedName name="HSV0">"#REF!"</definedName>
    <definedName name="HZS">"#REF!"</definedName>
    <definedName name="HZS0">"#REF!"</definedName>
    <definedName name="JKSO">"#REF!"</definedName>
    <definedName name="MJ">"#REF!"</definedName>
    <definedName name="Mont">"#REF!"</definedName>
    <definedName name="Montaz0">"#REF!"</definedName>
    <definedName name="NazevDilu">"#REF!"</definedName>
    <definedName name="nazevobjektu">"#REF!"</definedName>
    <definedName name="nazevstavby">"#REF!"</definedName>
    <definedName name="Objednatel">"#REF!"</definedName>
    <definedName name="_xlnm.Print_Area" localSheetId="0">'cenový propočet'!$A$1:$I$69</definedName>
    <definedName name="PocetMJ">"#REF!"</definedName>
    <definedName name="Poznamka">"#REF!"</definedName>
    <definedName name="Projektant">"#REF!"</definedName>
    <definedName name="PSV">"#REF!"</definedName>
    <definedName name="PSV0">"#REF!"</definedName>
    <definedName name="SloupecCC">"#REF!"</definedName>
    <definedName name="SloupecCisloPol">"#REF!"</definedName>
    <definedName name="SloupecJC">"#REF!"</definedName>
    <definedName name="SloupecMJ">"#REF!"</definedName>
    <definedName name="SloupecMnozstvi">"#REF!"</definedName>
    <definedName name="SloupecNazPol">"#REF!"</definedName>
    <definedName name="SloupecPC">"#REF!"</definedName>
    <definedName name="Typ">"#REF!"</definedName>
    <definedName name="VRN">"#REF!"</definedName>
    <definedName name="VRNKc">"#REF!"</definedName>
    <definedName name="VRNnazev">"#REF!"</definedName>
    <definedName name="VRNproc">"#REF!"</definedName>
    <definedName name="VRNzakl">"#REF!"</definedName>
    <definedName name="Zakazka">"#REF!"</definedName>
    <definedName name="Zaklad22">"#REF!"</definedName>
    <definedName name="Zaklad5">"#REF!"</definedName>
    <definedName name="Zhotovitel">"#REF!"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7" i="1" l="1"/>
  <c r="G26" i="1" s="1"/>
  <c r="I27" i="1"/>
  <c r="G28" i="1"/>
  <c r="I28" i="1"/>
  <c r="I26" i="1" s="1"/>
  <c r="G30" i="1"/>
  <c r="I30" i="1"/>
  <c r="I29" i="1" s="1"/>
  <c r="G31" i="1"/>
  <c r="G29" i="1" s="1"/>
  <c r="F8" i="1" s="1"/>
  <c r="I31" i="1"/>
  <c r="G32" i="1"/>
  <c r="I32" i="1"/>
  <c r="G33" i="1"/>
  <c r="I33" i="1"/>
  <c r="G34" i="1"/>
  <c r="I34" i="1"/>
  <c r="G35" i="1"/>
  <c r="I35" i="1"/>
  <c r="G36" i="1"/>
  <c r="I36" i="1"/>
  <c r="G37" i="1"/>
  <c r="I37" i="1"/>
  <c r="G38" i="1"/>
  <c r="I38" i="1"/>
  <c r="G39" i="1"/>
  <c r="I39" i="1"/>
  <c r="G40" i="1"/>
  <c r="I40" i="1"/>
  <c r="G41" i="1"/>
  <c r="I41" i="1"/>
  <c r="G42" i="1"/>
  <c r="I42" i="1"/>
  <c r="G44" i="1"/>
  <c r="I44" i="1"/>
  <c r="I43" i="1" s="1"/>
  <c r="G45" i="1"/>
  <c r="G43" i="1" s="1"/>
  <c r="F9" i="1" s="1"/>
  <c r="I45" i="1"/>
  <c r="G46" i="1"/>
  <c r="I46" i="1"/>
  <c r="G47" i="1"/>
  <c r="I47" i="1"/>
  <c r="G48" i="1"/>
  <c r="I48" i="1"/>
  <c r="G49" i="1"/>
  <c r="I49" i="1"/>
  <c r="G50" i="1"/>
  <c r="I50" i="1"/>
  <c r="G51" i="1"/>
  <c r="I51" i="1"/>
  <c r="G52" i="1"/>
  <c r="I52" i="1"/>
  <c r="G53" i="1"/>
  <c r="I53" i="1"/>
  <c r="G54" i="1"/>
  <c r="I54" i="1"/>
  <c r="G55" i="1"/>
  <c r="I55" i="1"/>
  <c r="G56" i="1"/>
  <c r="I56" i="1"/>
  <c r="G58" i="1"/>
  <c r="I58" i="1"/>
  <c r="I57" i="1" s="1"/>
  <c r="G59" i="1"/>
  <c r="G57" i="1" s="1"/>
  <c r="F10" i="1" s="1"/>
  <c r="I59" i="1"/>
  <c r="G60" i="1"/>
  <c r="I60" i="1"/>
  <c r="G61" i="1"/>
  <c r="I61" i="1"/>
  <c r="G63" i="1"/>
  <c r="G62" i="1" s="1"/>
  <c r="F11" i="1" s="1"/>
  <c r="I63" i="1"/>
  <c r="G64" i="1"/>
  <c r="I64" i="1"/>
  <c r="I62" i="1" s="1"/>
  <c r="G65" i="1"/>
  <c r="I65" i="1"/>
  <c r="G66" i="1"/>
  <c r="I66" i="1"/>
  <c r="G67" i="1"/>
  <c r="I67" i="1"/>
  <c r="G68" i="1"/>
  <c r="I68" i="1"/>
  <c r="A69" i="1"/>
  <c r="C69" i="1"/>
  <c r="F7" i="1" l="1"/>
  <c r="F13" i="1" s="1"/>
  <c r="G69" i="1"/>
  <c r="I69" i="1"/>
</calcChain>
</file>

<file path=xl/sharedStrings.xml><?xml version="1.0" encoding="utf-8"?>
<sst xmlns="http://schemas.openxmlformats.org/spreadsheetml/2006/main" count="109" uniqueCount="66">
  <si>
    <t>Nová plynová kotelna Mateřská školka</t>
  </si>
  <si>
    <t>Za soudem č.344, Český Krumlov</t>
  </si>
  <si>
    <t>D.1.4 - ELEKTROINSTALACE</t>
  </si>
  <si>
    <t>REKAPITULACE</t>
  </si>
  <si>
    <t>rozvaděče  elektroinstalace</t>
  </si>
  <si>
    <t>Kabely + nosné konstrukce - lišty, trubky</t>
  </si>
  <si>
    <t>Přístroje + periferie</t>
  </si>
  <si>
    <t>přeložka stávající přípojky EI</t>
  </si>
  <si>
    <t>Ostatní</t>
  </si>
  <si>
    <t>Celkem ( bez DPH )</t>
  </si>
  <si>
    <t>Stavba :</t>
  </si>
  <si>
    <t>Objekt:</t>
  </si>
  <si>
    <t>D.1.4 – Elektroinstalace</t>
  </si>
  <si>
    <t>Varianta:</t>
  </si>
  <si>
    <t xml:space="preserve">Poznámka: </t>
  </si>
  <si>
    <t>Pol.č.</t>
  </si>
  <si>
    <t>Název položky</t>
  </si>
  <si>
    <t>MJ</t>
  </si>
  <si>
    <t>množství</t>
  </si>
  <si>
    <t>Dodávka</t>
  </si>
  <si>
    <t>Dodávka celkem (Kč)</t>
  </si>
  <si>
    <t>Montáž</t>
  </si>
  <si>
    <t>Montáž celkem (Kč)</t>
  </si>
  <si>
    <t xml:space="preserve"> </t>
  </si>
  <si>
    <t>Doplnění stávajícího hlavního rozvaděče RH ( 1x jistič 1/C/16A )</t>
  </si>
  <si>
    <t>kpl</t>
  </si>
  <si>
    <t>rozvaděč Rv RK ( včetně regulátoru pro zabezpečení )</t>
  </si>
  <si>
    <t>trubka PVC pevná  VRM 16 vč.příslušenství</t>
  </si>
  <si>
    <t>bm</t>
  </si>
  <si>
    <t>trubka PVC pevná  VRM 20 vč.příslušenství</t>
  </si>
  <si>
    <t>Plastová vkládací lišta 40/20 vč.příslušenství</t>
  </si>
  <si>
    <t>Plastová vkládací lišta 20/20 vč.příslušenství</t>
  </si>
  <si>
    <t>chránička PVC 16 - ohebná vč. příslušenství</t>
  </si>
  <si>
    <t>chránička PVC 20 - ohebná vč. příslušenství</t>
  </si>
  <si>
    <t>kabel CYKY 3 x 1,5</t>
  </si>
  <si>
    <t>kabel CYKY 3 x 2,5</t>
  </si>
  <si>
    <t>kabel JYTY 2 x 1</t>
  </si>
  <si>
    <t>kabel JYTY 4 x 1</t>
  </si>
  <si>
    <t>kabel JYTY 7 x 1</t>
  </si>
  <si>
    <t>kabel CYA 4</t>
  </si>
  <si>
    <t>Protipožární ucpávka do 0.01m2</t>
  </si>
  <si>
    <t>ks</t>
  </si>
  <si>
    <t>zásuvka přisazená včetně příslušenství 230V IP44</t>
  </si>
  <si>
    <t>Světelná signalizace měkké poruchy</t>
  </si>
  <si>
    <t>Akustická signalizace tvrdé poruchy</t>
  </si>
  <si>
    <t>Havarijní tlačítko odstavení kotelny – STOP</t>
  </si>
  <si>
    <t>Tlačítko kvitace poruchy – na rozvaděči</t>
  </si>
  <si>
    <t>Čidlo úniku plynu , dvoustupňové</t>
  </si>
  <si>
    <t>Čidlo zaplavení (napájení 24V AC) -  dodávkou regulátoru</t>
  </si>
  <si>
    <t xml:space="preserve">Venkovní čidlo teploty -   dodávkou kotle </t>
  </si>
  <si>
    <t>Čidlo tlaku v systému (napájení 24V AC, signál 0-10V) - dodávkou regulátoru</t>
  </si>
  <si>
    <t>Čidlo teploty prostorové (NTC 1k ohm, při 25°C  - dodávkou regulátoru</t>
  </si>
  <si>
    <t>Čidlo teploty v systému, příložné ( NTC 10k ohm, při 25°C ) - dodávkou regulátoru</t>
  </si>
  <si>
    <t xml:space="preserve">plynový kondenzační kotel -  dodávka technologie </t>
  </si>
  <si>
    <t xml:space="preserve">Ovládací modul jako dálkové ovládání kotle  - dodávka technologie </t>
  </si>
  <si>
    <t>kabelová spojka pro kabel 3 x 240 + 120</t>
  </si>
  <si>
    <t>kabel AYKY 3 x 240 + 120 včetně fólie</t>
  </si>
  <si>
    <t>chránička KOPOFLEX 110</t>
  </si>
  <si>
    <t>zemní práce – součástí přeložky středotlakého potrubí</t>
  </si>
  <si>
    <t>montážní materiál</t>
  </si>
  <si>
    <t>koordinace na stavbě</t>
  </si>
  <si>
    <t>vedlejší náklady ( dopravy,lešení,likvidace atd. )</t>
  </si>
  <si>
    <t>Revize elektro , zpráva TIČR , ostatní dokumentace pro předání stavby</t>
  </si>
  <si>
    <t>ostatní neuvedené položky k řádnému dokončení díla</t>
  </si>
  <si>
    <t>projektová dokumentace – dodavatelská + skutečného provedení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</si>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</sst>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&quot; Kč&quot;;[Red]\-#,##0.00&quot; Kč&quot;"/>
    <numFmt numFmtId="165" formatCode="#,##0&quot; Kč&quot;"/>
    <numFmt numFmtId="166" formatCode="#,##0.00&quot; Kč&quot;"/>
    <numFmt numFmtId="167" formatCode="_-* #,##0.00\ _K_č_-;\-* #,##0.00\ _K_č_-;_-* \-??\ _K_č_-;_-@_-"/>
    <numFmt numFmtId="168" formatCode="#,##0.\-"/>
    <numFmt numFmtId="169" formatCode="#,##0.\-&quot;  Kč&quot;;[Red]\-#,##0.\-&quot; Kč&quot;"/>
  </numFmts>
  <fonts count="19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8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Calibri"/>
      <family val="2"/>
      <charset val="238"/>
    </font>
    <font>
      <sz val="11"/>
      <color indexed="16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u/>
      <sz val="12"/>
      <name val="Arial CE"/>
      <family val="2"/>
      <charset val="238"/>
    </font>
    <font>
      <b/>
      <i/>
      <sz val="12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1"/>
      <color indexed="63"/>
      <name val="Calibri"/>
      <family val="2"/>
      <charset val="238"/>
    </font>
    <font>
      <b/>
      <sz val="9"/>
      <name val="Calibri"/>
      <family val="2"/>
      <charset val="238"/>
    </font>
    <font>
      <sz val="8"/>
      <name val="Arial CE"/>
      <family val="2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27"/>
      </patternFill>
    </fill>
    <fill>
      <patternFill patternType="solid">
        <fgColor indexed="31"/>
        <b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9"/>
        <bgColor indexed="26"/>
      </patternFill>
    </fill>
  </fills>
  <borders count="35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8">
    <xf numFmtId="0" fontId="0" fillId="0" borderId="0"/>
    <xf numFmtId="167" fontId="1" fillId="0" borderId="0"/>
    <xf numFmtId="164" fontId="18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" fillId="2" borderId="0"/>
  </cellStyleXfs>
  <cellXfs count="116">
    <xf numFmtId="0" fontId="0" fillId="0" borderId="0" xfId="0"/>
    <xf numFmtId="0" fontId="1" fillId="0" borderId="0" xfId="6"/>
    <xf numFmtId="1" fontId="1" fillId="0" borderId="0" xfId="6" applyNumberFormat="1"/>
    <xf numFmtId="0" fontId="1" fillId="0" borderId="0" xfId="6" applyFont="1" applyAlignment="1">
      <alignment horizontal="center"/>
    </xf>
    <xf numFmtId="165" fontId="1" fillId="0" borderId="0" xfId="6" applyNumberFormat="1"/>
    <xf numFmtId="0" fontId="2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166" fontId="1" fillId="0" borderId="0" xfId="6" applyNumberFormat="1" applyFont="1" applyAlignment="1">
      <alignment horizontal="center"/>
    </xf>
    <xf numFmtId="0" fontId="4" fillId="3" borderId="1" xfId="7" applyNumberFormat="1" applyFont="1" applyFill="1" applyBorder="1" applyAlignment="1" applyProtection="1">
      <alignment vertical="center"/>
    </xf>
    <xf numFmtId="0" fontId="1" fillId="3" borderId="2" xfId="0" applyNumberFormat="1" applyFont="1" applyFill="1" applyBorder="1" applyAlignment="1" applyProtection="1">
      <alignment horizontal="left"/>
      <protection locked="0"/>
    </xf>
    <xf numFmtId="1" fontId="1" fillId="3" borderId="2" xfId="0" applyNumberFormat="1" applyFont="1" applyFill="1" applyBorder="1" applyAlignment="1" applyProtection="1">
      <alignment horizontal="right"/>
      <protection locked="0"/>
    </xf>
    <xf numFmtId="166" fontId="6" fillId="3" borderId="3" xfId="0" applyNumberFormat="1" applyFont="1" applyFill="1" applyBorder="1" applyAlignment="1" applyProtection="1">
      <alignment horizontal="center"/>
      <protection locked="0"/>
    </xf>
    <xf numFmtId="4" fontId="6" fillId="0" borderId="0" xfId="0" applyNumberFormat="1" applyFont="1" applyFill="1" applyBorder="1" applyAlignment="1" applyProtection="1">
      <alignment horizontal="left"/>
      <protection locked="0"/>
    </xf>
    <xf numFmtId="4" fontId="6" fillId="0" borderId="0" xfId="0" applyNumberFormat="1" applyFont="1" applyFill="1" applyBorder="1" applyAlignment="1" applyProtection="1">
      <alignment horizontal="right"/>
      <protection locked="0"/>
    </xf>
    <xf numFmtId="0" fontId="4" fillId="3" borderId="4" xfId="7" applyNumberFormat="1" applyFont="1" applyFill="1" applyBorder="1" applyAlignment="1" applyProtection="1">
      <alignment vertical="center"/>
    </xf>
    <xf numFmtId="0" fontId="1" fillId="3" borderId="0" xfId="0" applyNumberFormat="1" applyFont="1" applyFill="1" applyBorder="1" applyAlignment="1" applyProtection="1">
      <alignment horizontal="left"/>
      <protection locked="0"/>
    </xf>
    <xf numFmtId="1" fontId="1" fillId="3" borderId="0" xfId="0" applyNumberFormat="1" applyFont="1" applyFill="1" applyBorder="1" applyAlignment="1" applyProtection="1">
      <alignment horizontal="right"/>
      <protection locked="0"/>
    </xf>
    <xf numFmtId="166" fontId="6" fillId="3" borderId="5" xfId="0" applyNumberFormat="1" applyFont="1" applyFill="1" applyBorder="1" applyAlignment="1" applyProtection="1">
      <alignment horizontal="center"/>
      <protection locked="0"/>
    </xf>
    <xf numFmtId="0" fontId="4" fillId="3" borderId="6" xfId="7" applyNumberFormat="1" applyFont="1" applyFill="1" applyBorder="1" applyAlignment="1" applyProtection="1">
      <alignment vertical="center"/>
    </xf>
    <xf numFmtId="0" fontId="1" fillId="3" borderId="7" xfId="0" applyNumberFormat="1" applyFont="1" applyFill="1" applyBorder="1" applyAlignment="1" applyProtection="1">
      <alignment horizontal="left"/>
      <protection locked="0"/>
    </xf>
    <xf numFmtId="1" fontId="1" fillId="3" borderId="7" xfId="0" applyNumberFormat="1" applyFont="1" applyFill="1" applyBorder="1" applyAlignment="1" applyProtection="1">
      <alignment horizontal="right"/>
      <protection locked="0"/>
    </xf>
    <xf numFmtId="166" fontId="6" fillId="3" borderId="8" xfId="0" applyNumberFormat="1" applyFont="1" applyFill="1" applyBorder="1" applyAlignment="1" applyProtection="1">
      <alignment horizontal="center"/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1" fontId="1" fillId="0" borderId="0" xfId="0" applyNumberFormat="1" applyFont="1" applyFill="1" applyBorder="1" applyAlignment="1" applyProtection="1">
      <alignment horizontal="right"/>
      <protection locked="0"/>
    </xf>
    <xf numFmtId="166" fontId="7" fillId="0" borderId="0" xfId="0" applyNumberFormat="1" applyFont="1" applyFill="1" applyBorder="1" applyAlignment="1" applyProtection="1">
      <alignment horizontal="center"/>
      <protection locked="0"/>
    </xf>
    <xf numFmtId="4" fontId="1" fillId="0" borderId="0" xfId="0" applyNumberFormat="1" applyFont="1" applyFill="1" applyBorder="1" applyAlignment="1" applyProtection="1">
      <alignment horizontal="left"/>
      <protection locked="0"/>
    </xf>
    <xf numFmtId="4" fontId="1" fillId="0" borderId="0" xfId="0" applyNumberFormat="1" applyFont="1" applyFill="1" applyBorder="1" applyAlignment="1" applyProtection="1">
      <alignment horizontal="right"/>
      <protection locked="0"/>
    </xf>
    <xf numFmtId="0" fontId="8" fillId="0" borderId="0" xfId="6" applyFont="1"/>
    <xf numFmtId="0" fontId="8" fillId="0" borderId="0" xfId="0" applyNumberFormat="1" applyFont="1" applyFill="1" applyBorder="1" applyAlignment="1" applyProtection="1">
      <alignment horizontal="left"/>
      <protection locked="0"/>
    </xf>
    <xf numFmtId="4" fontId="8" fillId="0" borderId="0" xfId="0" applyNumberFormat="1" applyFont="1" applyFill="1" applyBorder="1" applyAlignment="1" applyProtection="1">
      <alignment horizontal="left"/>
      <protection locked="0"/>
    </xf>
    <xf numFmtId="1" fontId="8" fillId="0" borderId="0" xfId="0" applyNumberFormat="1" applyFont="1" applyFill="1" applyBorder="1" applyAlignment="1" applyProtection="1">
      <alignment horizontal="right"/>
      <protection locked="0"/>
    </xf>
    <xf numFmtId="166" fontId="9" fillId="0" borderId="0" xfId="0" applyNumberFormat="1" applyFont="1" applyFill="1" applyBorder="1" applyAlignment="1" applyProtection="1">
      <alignment horizontal="center"/>
      <protection locked="0"/>
    </xf>
    <xf numFmtId="4" fontId="9" fillId="0" borderId="0" xfId="0" applyNumberFormat="1" applyFont="1" applyFill="1" applyBorder="1" applyAlignment="1" applyProtection="1">
      <alignment horizontal="left"/>
      <protection locked="0"/>
    </xf>
    <xf numFmtId="4" fontId="9" fillId="0" borderId="0" xfId="0" applyNumberFormat="1" applyFont="1" applyFill="1" applyBorder="1" applyAlignment="1" applyProtection="1">
      <alignment horizontal="right"/>
      <protection locked="0"/>
    </xf>
    <xf numFmtId="0" fontId="1" fillId="4" borderId="9" xfId="5" applyFont="1" applyFill="1" applyBorder="1" applyAlignment="1">
      <alignment horizontal="center" vertical="center"/>
    </xf>
    <xf numFmtId="0" fontId="1" fillId="4" borderId="10" xfId="5" applyFont="1" applyFill="1" applyBorder="1" applyAlignment="1">
      <alignment horizontal="center" vertical="center"/>
    </xf>
    <xf numFmtId="0" fontId="10" fillId="4" borderId="2" xfId="5" applyFont="1" applyFill="1" applyBorder="1" applyAlignment="1">
      <alignment vertical="center"/>
    </xf>
    <xf numFmtId="0" fontId="1" fillId="4" borderId="2" xfId="5" applyFill="1" applyBorder="1" applyAlignment="1">
      <alignment vertical="center"/>
    </xf>
    <xf numFmtId="1" fontId="11" fillId="4" borderId="2" xfId="5" applyNumberFormat="1" applyFont="1" applyFill="1" applyBorder="1" applyAlignment="1">
      <alignment horizontal="right" vertical="center"/>
    </xf>
    <xf numFmtId="0" fontId="1" fillId="4" borderId="2" xfId="5" applyFont="1" applyFill="1" applyBorder="1" applyAlignment="1">
      <alignment horizontal="center" vertical="center"/>
    </xf>
    <xf numFmtId="0" fontId="1" fillId="4" borderId="2" xfId="5" applyFill="1" applyBorder="1" applyAlignment="1">
      <alignment horizontal="left" vertical="center"/>
    </xf>
    <xf numFmtId="165" fontId="1" fillId="4" borderId="3" xfId="5" applyNumberFormat="1" applyFill="1" applyBorder="1" applyAlignment="1">
      <alignment vertical="center"/>
    </xf>
    <xf numFmtId="0" fontId="1" fillId="0" borderId="0" xfId="5" applyAlignment="1">
      <alignment vertical="center"/>
    </xf>
    <xf numFmtId="0" fontId="1" fillId="4" borderId="11" xfId="5" applyFont="1" applyFill="1" applyBorder="1" applyAlignment="1">
      <alignment horizontal="center" vertical="center"/>
    </xf>
    <xf numFmtId="0" fontId="1" fillId="4" borderId="12" xfId="5" applyFont="1" applyFill="1" applyBorder="1" applyAlignment="1">
      <alignment horizontal="center" vertical="center"/>
    </xf>
    <xf numFmtId="0" fontId="10" fillId="4" borderId="0" xfId="5" applyFont="1" applyFill="1" applyBorder="1" applyAlignment="1">
      <alignment vertical="center"/>
    </xf>
    <xf numFmtId="0" fontId="1" fillId="4" borderId="0" xfId="5" applyFill="1" applyBorder="1" applyAlignment="1">
      <alignment vertical="center"/>
    </xf>
    <xf numFmtId="1" fontId="11" fillId="4" borderId="0" xfId="5" applyNumberFormat="1" applyFont="1" applyFill="1" applyBorder="1" applyAlignment="1">
      <alignment horizontal="right" vertical="center"/>
    </xf>
    <xf numFmtId="0" fontId="1" fillId="4" borderId="0" xfId="5" applyFont="1" applyFill="1" applyBorder="1" applyAlignment="1">
      <alignment horizontal="center" vertical="center"/>
    </xf>
    <xf numFmtId="0" fontId="1" fillId="4" borderId="0" xfId="5" applyFill="1" applyBorder="1" applyAlignment="1">
      <alignment horizontal="left" vertical="center"/>
    </xf>
    <xf numFmtId="165" fontId="1" fillId="4" borderId="5" xfId="5" applyNumberFormat="1" applyFill="1" applyBorder="1" applyAlignment="1">
      <alignment vertical="center"/>
    </xf>
    <xf numFmtId="0" fontId="12" fillId="4" borderId="0" xfId="5" applyFont="1" applyFill="1" applyBorder="1" applyAlignment="1">
      <alignment vertical="center"/>
    </xf>
    <xf numFmtId="49" fontId="1" fillId="4" borderId="13" xfId="5" applyNumberFormat="1" applyFont="1" applyFill="1" applyBorder="1" applyAlignment="1">
      <alignment horizontal="center" vertical="center"/>
    </xf>
    <xf numFmtId="49" fontId="1" fillId="4" borderId="14" xfId="5" applyNumberFormat="1" applyFont="1" applyFill="1" applyBorder="1" applyAlignment="1">
      <alignment horizontal="center" vertical="center"/>
    </xf>
    <xf numFmtId="0" fontId="12" fillId="4" borderId="15" xfId="5" applyFont="1" applyFill="1" applyBorder="1" applyAlignment="1">
      <alignment vertical="center"/>
    </xf>
    <xf numFmtId="0" fontId="1" fillId="4" borderId="15" xfId="5" applyFill="1" applyBorder="1" applyAlignment="1">
      <alignment vertical="center"/>
    </xf>
    <xf numFmtId="0" fontId="1" fillId="4" borderId="15" xfId="5" applyFill="1" applyBorder="1" applyAlignment="1">
      <alignment horizontal="center" vertical="center" shrinkToFit="1"/>
    </xf>
    <xf numFmtId="0" fontId="1" fillId="4" borderId="16" xfId="5" applyFill="1" applyBorder="1" applyAlignment="1">
      <alignment horizontal="center" vertical="center" shrinkToFit="1"/>
    </xf>
    <xf numFmtId="0" fontId="11" fillId="4" borderId="17" xfId="5" applyFont="1" applyFill="1" applyBorder="1" applyAlignment="1">
      <alignment vertical="center"/>
    </xf>
    <xf numFmtId="0" fontId="11" fillId="4" borderId="18" xfId="5" applyFont="1" applyFill="1" applyBorder="1" applyAlignment="1">
      <alignment vertical="center"/>
    </xf>
    <xf numFmtId="0" fontId="1" fillId="4" borderId="7" xfId="5" applyFont="1" applyFill="1" applyBorder="1" applyAlignment="1">
      <alignment horizontal="center" vertical="center" wrapText="1"/>
    </xf>
    <xf numFmtId="0" fontId="1" fillId="4" borderId="8" xfId="5" applyFont="1" applyFill="1" applyBorder="1" applyAlignment="1">
      <alignment horizontal="center" vertical="center" wrapText="1"/>
    </xf>
    <xf numFmtId="49" fontId="13" fillId="0" borderId="20" xfId="5" applyNumberFormat="1" applyFont="1" applyFill="1" applyBorder="1" applyAlignment="1">
      <alignment horizontal="center" vertical="center"/>
    </xf>
    <xf numFmtId="49" fontId="13" fillId="0" borderId="21" xfId="5" applyNumberFormat="1" applyFont="1" applyFill="1" applyBorder="1" applyAlignment="1">
      <alignment horizontal="center" vertical="center"/>
    </xf>
    <xf numFmtId="0" fontId="13" fillId="0" borderId="22" xfId="5" applyFont="1" applyFill="1" applyBorder="1" applyAlignment="1">
      <alignment horizontal="center" vertical="center"/>
    </xf>
    <xf numFmtId="0" fontId="13" fillId="0" borderId="21" xfId="5" applyFont="1" applyFill="1" applyBorder="1" applyAlignment="1">
      <alignment horizontal="center" vertical="center"/>
    </xf>
    <xf numFmtId="1" fontId="13" fillId="0" borderId="22" xfId="5" applyNumberFormat="1" applyFont="1" applyFill="1" applyBorder="1" applyAlignment="1">
      <alignment horizontal="center" vertical="center"/>
    </xf>
    <xf numFmtId="165" fontId="13" fillId="0" borderId="23" xfId="5" applyNumberFormat="1" applyFont="1" applyFill="1" applyBorder="1" applyAlignment="1">
      <alignment horizontal="center" vertical="center"/>
    </xf>
    <xf numFmtId="49" fontId="14" fillId="3" borderId="24" xfId="7" applyNumberFormat="1" applyFont="1" applyFill="1" applyBorder="1" applyAlignment="1" applyProtection="1">
      <alignment horizontal="center" vertical="center"/>
    </xf>
    <xf numFmtId="49" fontId="14" fillId="3" borderId="25" xfId="7" applyNumberFormat="1" applyFont="1" applyFill="1" applyBorder="1" applyAlignment="1" applyProtection="1">
      <alignment horizontal="center" vertical="center"/>
    </xf>
    <xf numFmtId="0" fontId="14" fillId="3" borderId="25" xfId="7" applyNumberFormat="1" applyFont="1" applyFill="1" applyBorder="1" applyAlignment="1" applyProtection="1">
      <alignment horizontal="center" vertical="center"/>
    </xf>
    <xf numFmtId="1" fontId="14" fillId="3" borderId="25" xfId="7" applyNumberFormat="1" applyFont="1" applyFill="1" applyBorder="1" applyAlignment="1" applyProtection="1">
      <alignment horizontal="right" vertical="center"/>
    </xf>
    <xf numFmtId="0" fontId="6" fillId="3" borderId="25" xfId="7" applyNumberFormat="1" applyFont="1" applyFill="1" applyBorder="1" applyAlignment="1" applyProtection="1">
      <alignment horizontal="center" vertical="center"/>
    </xf>
    <xf numFmtId="165" fontId="14" fillId="3" borderId="25" xfId="7" applyNumberFormat="1" applyFont="1" applyFill="1" applyBorder="1" applyAlignment="1" applyProtection="1">
      <alignment horizontal="center" vertical="center"/>
    </xf>
    <xf numFmtId="165" fontId="14" fillId="3" borderId="26" xfId="7" applyNumberFormat="1" applyFont="1" applyFill="1" applyBorder="1" applyAlignment="1" applyProtection="1">
      <alignment horizontal="center" vertical="center"/>
    </xf>
    <xf numFmtId="0" fontId="15" fillId="4" borderId="4" xfId="7" applyNumberFormat="1" applyFont="1" applyFill="1" applyBorder="1" applyAlignment="1" applyProtection="1">
      <alignment horizontal="center" vertical="center"/>
    </xf>
    <xf numFmtId="0" fontId="15" fillId="4" borderId="27" xfId="7" applyNumberFormat="1" applyFont="1" applyFill="1" applyBorder="1" applyAlignment="1" applyProtection="1">
      <alignment horizontal="center" vertical="center"/>
    </xf>
    <xf numFmtId="0" fontId="4" fillId="4" borderId="27" xfId="7" applyNumberFormat="1" applyFont="1" applyFill="1" applyBorder="1" applyAlignment="1" applyProtection="1">
      <alignment vertical="center"/>
    </xf>
    <xf numFmtId="0" fontId="6" fillId="4" borderId="27" xfId="7" applyNumberFormat="1" applyFont="1" applyFill="1" applyBorder="1" applyAlignment="1" applyProtection="1">
      <alignment horizontal="center" vertical="center"/>
    </xf>
    <xf numFmtId="1" fontId="6" fillId="4" borderId="27" xfId="7" applyNumberFormat="1" applyFont="1" applyFill="1" applyBorder="1" applyAlignment="1" applyProtection="1">
      <alignment horizontal="center" vertical="center"/>
    </xf>
    <xf numFmtId="4" fontId="16" fillId="4" borderId="28" xfId="5" applyNumberFormat="1" applyFont="1" applyFill="1" applyBorder="1" applyAlignment="1" applyProtection="1">
      <alignment horizontal="center" vertical="center"/>
      <protection locked="0"/>
    </xf>
    <xf numFmtId="164" fontId="6" fillId="4" borderId="27" xfId="7" applyNumberFormat="1" applyFont="1" applyFill="1" applyBorder="1" applyAlignment="1" applyProtection="1">
      <alignment horizontal="center" vertical="center"/>
    </xf>
    <xf numFmtId="164" fontId="6" fillId="4" borderId="29" xfId="7" applyNumberFormat="1" applyFont="1" applyFill="1" applyBorder="1" applyAlignment="1" applyProtection="1">
      <alignment horizontal="center" vertical="center"/>
    </xf>
    <xf numFmtId="0" fontId="1" fillId="0" borderId="0" xfId="6" applyFont="1"/>
    <xf numFmtId="0" fontId="11" fillId="0" borderId="30" xfId="5" applyFont="1" applyFill="1" applyBorder="1" applyAlignment="1">
      <alignment horizontal="center" vertical="center"/>
    </xf>
    <xf numFmtId="0" fontId="11" fillId="0" borderId="28" xfId="5" applyFont="1" applyFill="1" applyBorder="1" applyAlignment="1">
      <alignment horizontal="center" vertical="center"/>
    </xf>
    <xf numFmtId="0" fontId="16" fillId="0" borderId="28" xfId="5" applyFont="1" applyFill="1" applyBorder="1" applyAlignment="1">
      <alignment vertical="center" wrapText="1"/>
    </xf>
    <xf numFmtId="49" fontId="16" fillId="0" borderId="28" xfId="5" applyNumberFormat="1" applyFont="1" applyFill="1" applyBorder="1" applyAlignment="1">
      <alignment horizontal="center" vertical="center" shrinkToFit="1"/>
    </xf>
    <xf numFmtId="1" fontId="16" fillId="0" borderId="28" xfId="5" applyNumberFormat="1" applyFont="1" applyFill="1" applyBorder="1" applyAlignment="1">
      <alignment horizontal="center" vertical="center"/>
    </xf>
    <xf numFmtId="164" fontId="16" fillId="0" borderId="28" xfId="5" applyNumberFormat="1" applyFont="1" applyFill="1" applyBorder="1" applyAlignment="1">
      <alignment horizontal="center" vertical="center"/>
    </xf>
    <xf numFmtId="164" fontId="16" fillId="0" borderId="31" xfId="5" applyNumberFormat="1" applyFont="1" applyFill="1" applyBorder="1" applyAlignment="1">
      <alignment horizontal="center" vertical="center"/>
    </xf>
    <xf numFmtId="0" fontId="16" fillId="0" borderId="28" xfId="5" applyFont="1" applyFill="1" applyBorder="1" applyAlignment="1">
      <alignment horizontal="center" vertical="center"/>
    </xf>
    <xf numFmtId="4" fontId="16" fillId="0" borderId="28" xfId="5" applyNumberFormat="1" applyFont="1" applyFill="1" applyBorder="1" applyAlignment="1">
      <alignment horizontal="center" vertical="center"/>
    </xf>
    <xf numFmtId="0" fontId="16" fillId="5" borderId="28" xfId="5" applyFont="1" applyFill="1" applyBorder="1" applyAlignment="1">
      <alignment vertical="center" wrapText="1"/>
    </xf>
    <xf numFmtId="49" fontId="16" fillId="5" borderId="28" xfId="5" applyNumberFormat="1" applyFont="1" applyFill="1" applyBorder="1" applyAlignment="1">
      <alignment horizontal="center" vertical="center" shrinkToFit="1"/>
    </xf>
    <xf numFmtId="1" fontId="16" fillId="5" borderId="28" xfId="5" applyNumberFormat="1" applyFont="1" applyFill="1" applyBorder="1" applyAlignment="1">
      <alignment horizontal="center" vertical="center"/>
    </xf>
    <xf numFmtId="0" fontId="16" fillId="0" borderId="28" xfId="5" applyFont="1" applyFill="1" applyBorder="1" applyAlignment="1" applyProtection="1">
      <alignment vertical="center" wrapText="1"/>
      <protection locked="0"/>
    </xf>
    <xf numFmtId="49" fontId="16" fillId="0" borderId="28" xfId="5" applyNumberFormat="1" applyFont="1" applyFill="1" applyBorder="1" applyAlignment="1" applyProtection="1">
      <alignment horizontal="center" vertical="center" shrinkToFit="1"/>
      <protection locked="0"/>
    </xf>
    <xf numFmtId="1" fontId="16" fillId="0" borderId="28" xfId="5" applyNumberFormat="1" applyFont="1" applyFill="1" applyBorder="1" applyAlignment="1" applyProtection="1">
      <alignment horizontal="center" vertical="center"/>
      <protection locked="0"/>
    </xf>
    <xf numFmtId="0" fontId="6" fillId="3" borderId="32" xfId="7" applyNumberFormat="1" applyFont="1" applyFill="1" applyBorder="1" applyAlignment="1" applyProtection="1">
      <alignment horizontal="center" vertical="center"/>
    </xf>
    <xf numFmtId="0" fontId="6" fillId="3" borderId="33" xfId="7" applyNumberFormat="1" applyFont="1" applyFill="1" applyBorder="1" applyAlignment="1" applyProtection="1">
      <alignment horizontal="center" vertical="center"/>
    </xf>
    <xf numFmtId="164" fontId="6" fillId="3" borderId="34" xfId="1" applyNumberFormat="1" applyFont="1" applyFill="1" applyBorder="1" applyAlignment="1" applyProtection="1">
      <alignment horizontal="center" vertical="center"/>
    </xf>
    <xf numFmtId="165" fontId="6" fillId="3" borderId="33" xfId="1" applyNumberFormat="1" applyFont="1" applyFill="1" applyBorder="1" applyAlignment="1" applyProtection="1">
      <alignment horizontal="center" vertical="center"/>
    </xf>
    <xf numFmtId="0" fontId="17" fillId="0" borderId="0" xfId="0" applyFont="1" applyAlignment="1">
      <alignment horizontal="center"/>
    </xf>
    <xf numFmtId="0" fontId="17" fillId="0" borderId="0" xfId="0" applyNumberFormat="1" applyFont="1" applyFill="1" applyBorder="1" applyAlignment="1">
      <alignment horizontal="left"/>
    </xf>
    <xf numFmtId="49" fontId="17" fillId="0" borderId="0" xfId="0" applyNumberFormat="1" applyFont="1" applyFill="1" applyBorder="1"/>
    <xf numFmtId="1" fontId="17" fillId="0" borderId="0" xfId="3" applyNumberFormat="1" applyFont="1" applyFill="1" applyBorder="1" applyAlignment="1">
      <alignment horizontal="center"/>
    </xf>
    <xf numFmtId="168" fontId="17" fillId="0" borderId="0" xfId="2" applyNumberFormat="1" applyFont="1" applyFill="1" applyBorder="1" applyAlignment="1" applyProtection="1">
      <alignment horizontal="right" vertical="top"/>
      <protection locked="0"/>
    </xf>
    <xf numFmtId="169" fontId="17" fillId="0" borderId="0" xfId="2" applyNumberFormat="1" applyFont="1" applyFill="1" applyBorder="1" applyAlignment="1" applyProtection="1">
      <alignment horizontal="right" vertical="top"/>
      <protection locked="0"/>
    </xf>
    <xf numFmtId="0" fontId="17" fillId="0" borderId="0" xfId="0" applyFont="1" applyBorder="1" applyAlignment="1" applyProtection="1">
      <alignment horizontal="center" vertical="top"/>
      <protection locked="0"/>
    </xf>
    <xf numFmtId="0" fontId="17" fillId="0" borderId="0" xfId="4" applyFont="1" applyFill="1" applyBorder="1" applyAlignment="1">
      <alignment vertical="top"/>
    </xf>
    <xf numFmtId="0" fontId="17" fillId="0" borderId="0" xfId="4" applyFont="1" applyBorder="1" applyAlignment="1">
      <alignment vertical="top"/>
    </xf>
    <xf numFmtId="0" fontId="17" fillId="0" borderId="0" xfId="0" applyFont="1" applyBorder="1" applyAlignment="1">
      <alignment horizontal="center" vertical="center"/>
    </xf>
    <xf numFmtId="0" fontId="1" fillId="4" borderId="15" xfId="5" applyFill="1" applyBorder="1" applyAlignment="1">
      <alignment horizontal="center" vertical="center" shrinkToFit="1"/>
    </xf>
    <xf numFmtId="0" fontId="1" fillId="4" borderId="19" xfId="5" applyFont="1" applyFill="1" applyBorder="1" applyAlignment="1">
      <alignment horizontal="center" vertical="center" wrapText="1"/>
    </xf>
    <xf numFmtId="0" fontId="6" fillId="3" borderId="33" xfId="7" applyNumberFormat="1" applyFont="1" applyFill="1" applyBorder="1" applyAlignment="1" applyProtection="1">
      <alignment horizontal="center" vertical="center"/>
    </xf>
  </cellXfs>
  <cellStyles count="8">
    <cellStyle name="Čárka" xfId="1" builtinId="3"/>
    <cellStyle name="Excel Built-in Bad" xfId="7"/>
    <cellStyle name="Excel Built-in Normal" xfId="6"/>
    <cellStyle name="měny_List1" xfId="2"/>
    <cellStyle name="Normální" xfId="0" builtinId="0"/>
    <cellStyle name="normální_ceník_2011" xfId="3"/>
    <cellStyle name="normální_Nabídka" xfId="4"/>
    <cellStyle name="normální_POL.XLS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C0006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DCE6F2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7CE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254061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0"/>
  <sheetViews>
    <sheetView tabSelected="1" workbookViewId="0">
      <selection activeCell="M69" sqref="M69"/>
    </sheetView>
  </sheetViews>
  <sheetFormatPr defaultColWidth="8.7109375" defaultRowHeight="12.75" customHeight="1" x14ac:dyDescent="0.2"/>
  <cols>
    <col min="1" max="1" width="9.7109375" style="1" customWidth="1"/>
    <col min="2" max="2" width="4.28515625" style="1" customWidth="1"/>
    <col min="3" max="3" width="58.85546875" style="1" customWidth="1"/>
    <col min="4" max="4" width="5.5703125" style="1" customWidth="1"/>
    <col min="5" max="5" width="15.85546875" style="2" customWidth="1"/>
    <col min="6" max="6" width="20.7109375" style="3" customWidth="1"/>
    <col min="7" max="9" width="20.7109375" style="4" customWidth="1"/>
    <col min="10" max="17" width="8.7109375" style="1"/>
    <col min="18" max="18" width="14.28515625" style="1" customWidth="1"/>
    <col min="19" max="16384" width="8.7109375" style="1"/>
  </cols>
  <sheetData>
    <row r="1" spans="2:9" ht="29.85" customHeight="1" x14ac:dyDescent="0.35">
      <c r="B1" s="5"/>
      <c r="C1" s="5" t="s">
        <v>0</v>
      </c>
    </row>
    <row r="2" spans="2:9" ht="29.85" customHeight="1" x14ac:dyDescent="0.35">
      <c r="B2" s="5"/>
      <c r="C2" s="5" t="s">
        <v>1</v>
      </c>
    </row>
    <row r="3" spans="2:9" ht="27.6" customHeight="1" x14ac:dyDescent="0.35">
      <c r="B3" s="5"/>
      <c r="C3" s="5" t="s">
        <v>2</v>
      </c>
    </row>
    <row r="4" spans="2:9" ht="20.85" customHeight="1" x14ac:dyDescent="0.2"/>
    <row r="5" spans="2:9" ht="20.85" customHeight="1" x14ac:dyDescent="0.25">
      <c r="B5" s="6"/>
      <c r="C5" s="6" t="s">
        <v>3</v>
      </c>
    </row>
    <row r="6" spans="2:9" ht="20.85" customHeight="1" x14ac:dyDescent="0.25">
      <c r="B6" s="6"/>
      <c r="C6" s="6"/>
      <c r="F6" s="7"/>
    </row>
    <row r="7" spans="2:9" ht="20.85" customHeight="1" x14ac:dyDescent="0.25">
      <c r="C7" s="8" t="s">
        <v>4</v>
      </c>
      <c r="D7" s="9"/>
      <c r="E7" s="10"/>
      <c r="F7" s="11">
        <f>ROUND(SUM(G26:I26),2)</f>
        <v>0</v>
      </c>
      <c r="G7" s="12"/>
      <c r="H7" s="13"/>
      <c r="I7" s="13"/>
    </row>
    <row r="8" spans="2:9" ht="20.85" customHeight="1" x14ac:dyDescent="0.25">
      <c r="C8" s="14" t="s">
        <v>5</v>
      </c>
      <c r="D8" s="15"/>
      <c r="E8" s="16"/>
      <c r="F8" s="17">
        <f>ROUND(SUM(G29:I29),2)</f>
        <v>0</v>
      </c>
      <c r="G8" s="12"/>
      <c r="H8" s="13"/>
      <c r="I8" s="13"/>
    </row>
    <row r="9" spans="2:9" ht="20.85" customHeight="1" x14ac:dyDescent="0.25">
      <c r="C9" s="14" t="s">
        <v>6</v>
      </c>
      <c r="D9" s="15"/>
      <c r="E9" s="16"/>
      <c r="F9" s="17">
        <f>ROUND(SUM(G43:I43),2)</f>
        <v>0</v>
      </c>
      <c r="G9" s="12"/>
      <c r="H9" s="13"/>
      <c r="I9" s="13"/>
    </row>
    <row r="10" spans="2:9" ht="20.85" customHeight="1" x14ac:dyDescent="0.25">
      <c r="C10" s="14" t="s">
        <v>7</v>
      </c>
      <c r="D10" s="15"/>
      <c r="E10" s="16"/>
      <c r="F10" s="17">
        <f>ROUND(SUM(G57:I57),2)</f>
        <v>0</v>
      </c>
      <c r="G10" s="12"/>
      <c r="H10" s="13"/>
      <c r="I10" s="13"/>
    </row>
    <row r="11" spans="2:9" ht="20.85" customHeight="1" x14ac:dyDescent="0.25">
      <c r="C11" s="18" t="s">
        <v>8</v>
      </c>
      <c r="D11" s="19"/>
      <c r="E11" s="20"/>
      <c r="F11" s="21">
        <f>ROUND(SUM(G62:I62),2)</f>
        <v>0</v>
      </c>
      <c r="G11" s="12"/>
      <c r="H11" s="13"/>
      <c r="I11" s="13"/>
    </row>
    <row r="12" spans="2:9" ht="20.85" customHeight="1" x14ac:dyDescent="0.2">
      <c r="C12" s="22"/>
      <c r="D12" s="22"/>
      <c r="E12" s="23"/>
      <c r="F12" s="24"/>
      <c r="G12" s="25"/>
      <c r="H12" s="26"/>
      <c r="I12" s="26"/>
    </row>
    <row r="13" spans="2:9" s="27" customFormat="1" ht="20.85" customHeight="1" x14ac:dyDescent="0.25">
      <c r="C13" s="28"/>
      <c r="D13" s="29" t="s">
        <v>9</v>
      </c>
      <c r="E13" s="30"/>
      <c r="F13" s="31">
        <f>ROUND(SUM(F7:F11),2)</f>
        <v>0</v>
      </c>
      <c r="G13" s="32"/>
      <c r="H13" s="33"/>
      <c r="I13" s="33"/>
    </row>
    <row r="14" spans="2:9" s="27" customFormat="1" ht="20.85" customHeight="1" x14ac:dyDescent="0.25">
      <c r="C14" s="28"/>
      <c r="D14" s="29"/>
      <c r="E14" s="30"/>
      <c r="F14" s="31"/>
      <c r="G14" s="32"/>
      <c r="H14" s="33"/>
      <c r="I14" s="33"/>
    </row>
    <row r="15" spans="2:9" s="27" customFormat="1" ht="20.85" customHeight="1" x14ac:dyDescent="0.25">
      <c r="C15" s="28"/>
      <c r="D15" s="29"/>
      <c r="E15" s="30"/>
      <c r="F15" s="31"/>
      <c r="G15" s="32"/>
      <c r="H15" s="33"/>
      <c r="I15" s="33"/>
    </row>
    <row r="16" spans="2:9" s="27" customFormat="1" ht="20.85" customHeight="1" x14ac:dyDescent="0.25">
      <c r="C16" s="28"/>
      <c r="D16" s="29"/>
      <c r="E16" s="30"/>
      <c r="F16" s="31"/>
      <c r="G16" s="32"/>
      <c r="H16" s="33"/>
      <c r="I16" s="33"/>
    </row>
    <row r="17" spans="1:9" ht="20.85" customHeight="1" x14ac:dyDescent="0.2"/>
    <row r="18" spans="1:9" ht="20.85" customHeight="1" x14ac:dyDescent="0.2"/>
    <row r="19" spans="1:9" s="42" customFormat="1" ht="18.75" customHeight="1" x14ac:dyDescent="0.2">
      <c r="A19" s="34" t="s">
        <v>10</v>
      </c>
      <c r="B19" s="35"/>
      <c r="C19" s="36" t="s">
        <v>0</v>
      </c>
      <c r="D19" s="37"/>
      <c r="E19" s="38"/>
      <c r="F19" s="39"/>
      <c r="G19" s="40"/>
      <c r="H19" s="40"/>
      <c r="I19" s="41"/>
    </row>
    <row r="20" spans="1:9" s="42" customFormat="1" ht="18.75" customHeight="1" x14ac:dyDescent="0.2">
      <c r="A20" s="43"/>
      <c r="B20" s="44"/>
      <c r="C20" s="45" t="s">
        <v>1</v>
      </c>
      <c r="D20" s="46"/>
      <c r="E20" s="47"/>
      <c r="F20" s="48"/>
      <c r="G20" s="49"/>
      <c r="H20" s="49"/>
      <c r="I20" s="50"/>
    </row>
    <row r="21" spans="1:9" s="42" customFormat="1" ht="18.75" customHeight="1" x14ac:dyDescent="0.2">
      <c r="A21" s="43" t="s">
        <v>11</v>
      </c>
      <c r="B21" s="44"/>
      <c r="C21" s="51" t="s">
        <v>12</v>
      </c>
      <c r="D21" s="46"/>
      <c r="E21" s="47"/>
      <c r="F21" s="48"/>
      <c r="G21" s="49"/>
      <c r="H21" s="49"/>
      <c r="I21" s="50"/>
    </row>
    <row r="22" spans="1:9" s="42" customFormat="1" ht="18.75" customHeight="1" x14ac:dyDescent="0.2">
      <c r="A22" s="52" t="s">
        <v>13</v>
      </c>
      <c r="B22" s="53"/>
      <c r="C22" s="54"/>
      <c r="D22" s="55"/>
      <c r="E22" s="113"/>
      <c r="F22" s="113"/>
      <c r="G22" s="113"/>
      <c r="H22" s="56"/>
      <c r="I22" s="57"/>
    </row>
    <row r="23" spans="1:9" s="42" customFormat="1" ht="29.25" customHeight="1" x14ac:dyDescent="0.2">
      <c r="A23" s="58" t="s">
        <v>14</v>
      </c>
      <c r="B23" s="59"/>
      <c r="C23" s="114"/>
      <c r="D23" s="114"/>
      <c r="E23" s="114"/>
      <c r="F23" s="114"/>
      <c r="G23" s="114"/>
      <c r="H23" s="60"/>
      <c r="I23" s="61"/>
    </row>
    <row r="24" spans="1:9" s="42" customFormat="1" ht="13.5" customHeight="1" x14ac:dyDescent="0.2">
      <c r="A24" s="62" t="s">
        <v>15</v>
      </c>
      <c r="B24" s="63"/>
      <c r="C24" s="64" t="s">
        <v>16</v>
      </c>
      <c r="D24" s="65" t="s">
        <v>17</v>
      </c>
      <c r="E24" s="66" t="s">
        <v>18</v>
      </c>
      <c r="F24" s="64" t="s">
        <v>19</v>
      </c>
      <c r="G24" s="67" t="s">
        <v>20</v>
      </c>
      <c r="H24" s="67" t="s">
        <v>21</v>
      </c>
      <c r="I24" s="67" t="s">
        <v>22</v>
      </c>
    </row>
    <row r="25" spans="1:9" ht="22.15" customHeight="1" x14ac:dyDescent="0.2">
      <c r="A25" s="68" t="s">
        <v>23</v>
      </c>
      <c r="B25" s="69"/>
      <c r="C25" s="70" t="s">
        <v>12</v>
      </c>
      <c r="D25" s="70"/>
      <c r="E25" s="71"/>
      <c r="F25" s="72"/>
      <c r="G25" s="73"/>
      <c r="H25" s="70"/>
      <c r="I25" s="74"/>
    </row>
    <row r="26" spans="1:9" s="83" customFormat="1" ht="22.15" customHeight="1" x14ac:dyDescent="0.2">
      <c r="A26" s="75"/>
      <c r="B26" s="76"/>
      <c r="C26" s="77" t="s">
        <v>4</v>
      </c>
      <c r="D26" s="78"/>
      <c r="E26" s="79"/>
      <c r="F26" s="80"/>
      <c r="G26" s="81">
        <f>ROUND(SUM(G27:G28),2)</f>
        <v>0</v>
      </c>
      <c r="H26" s="80"/>
      <c r="I26" s="82">
        <f>ROUND(SUM(I27:I28),2)</f>
        <v>0</v>
      </c>
    </row>
    <row r="27" spans="1:9" s="83" customFormat="1" ht="22.5" customHeight="1" x14ac:dyDescent="0.2">
      <c r="A27" s="84">
        <v>1</v>
      </c>
      <c r="B27" s="85"/>
      <c r="C27" s="86" t="s">
        <v>24</v>
      </c>
      <c r="D27" s="87" t="s">
        <v>25</v>
      </c>
      <c r="E27" s="88">
        <v>1</v>
      </c>
      <c r="F27" s="80">
        <v>0</v>
      </c>
      <c r="G27" s="89">
        <f>ROUND(E27*F27,2)</f>
        <v>0</v>
      </c>
      <c r="H27" s="80">
        <v>0</v>
      </c>
      <c r="I27" s="90">
        <f>ROUND(E27*H27,2)</f>
        <v>0</v>
      </c>
    </row>
    <row r="28" spans="1:9" s="83" customFormat="1" ht="22.5" customHeight="1" x14ac:dyDescent="0.2">
      <c r="A28" s="84">
        <v>2</v>
      </c>
      <c r="B28" s="85"/>
      <c r="C28" s="86" t="s">
        <v>26</v>
      </c>
      <c r="D28" s="87" t="s">
        <v>25</v>
      </c>
      <c r="E28" s="88">
        <v>1</v>
      </c>
      <c r="F28" s="80">
        <v>0</v>
      </c>
      <c r="G28" s="89">
        <f>ROUND(E28*F28,2)</f>
        <v>0</v>
      </c>
      <c r="H28" s="80">
        <v>0</v>
      </c>
      <c r="I28" s="90">
        <f>ROUND(E28*H28,2)</f>
        <v>0</v>
      </c>
    </row>
    <row r="29" spans="1:9" s="83" customFormat="1" ht="22.15" customHeight="1" x14ac:dyDescent="0.2">
      <c r="A29" s="75"/>
      <c r="B29" s="76"/>
      <c r="C29" s="77" t="s">
        <v>5</v>
      </c>
      <c r="D29" s="78"/>
      <c r="E29" s="79"/>
      <c r="F29" s="80"/>
      <c r="G29" s="81">
        <f>ROUND(SUM(G30:G42),2)</f>
        <v>0</v>
      </c>
      <c r="H29" s="80"/>
      <c r="I29" s="82">
        <f>ROUND(SUM(I30:I42),2)</f>
        <v>0</v>
      </c>
    </row>
    <row r="30" spans="1:9" s="83" customFormat="1" ht="22.15" customHeight="1" x14ac:dyDescent="0.2">
      <c r="A30" s="84">
        <v>3</v>
      </c>
      <c r="B30" s="91"/>
      <c r="C30" s="86" t="s">
        <v>27</v>
      </c>
      <c r="D30" s="87" t="s">
        <v>28</v>
      </c>
      <c r="E30" s="88">
        <v>10</v>
      </c>
      <c r="F30" s="80">
        <v>0</v>
      </c>
      <c r="G30" s="89">
        <f t="shared" ref="G30:G42" si="0">ROUND(E30*F30,2)</f>
        <v>0</v>
      </c>
      <c r="H30" s="80">
        <v>0</v>
      </c>
      <c r="I30" s="90">
        <f t="shared" ref="I30:I42" si="1">ROUND(E30*H30,2)</f>
        <v>0</v>
      </c>
    </row>
    <row r="31" spans="1:9" s="83" customFormat="1" ht="22.15" customHeight="1" x14ac:dyDescent="0.2">
      <c r="A31" s="84">
        <v>4</v>
      </c>
      <c r="B31" s="91"/>
      <c r="C31" s="86" t="s">
        <v>29</v>
      </c>
      <c r="D31" s="87" t="s">
        <v>28</v>
      </c>
      <c r="E31" s="88">
        <v>10</v>
      </c>
      <c r="F31" s="80">
        <v>0</v>
      </c>
      <c r="G31" s="89">
        <f t="shared" si="0"/>
        <v>0</v>
      </c>
      <c r="H31" s="80">
        <v>0</v>
      </c>
      <c r="I31" s="90">
        <f t="shared" si="1"/>
        <v>0</v>
      </c>
    </row>
    <row r="32" spans="1:9" s="83" customFormat="1" ht="22.15" customHeight="1" x14ac:dyDescent="0.2">
      <c r="A32" s="84">
        <v>5</v>
      </c>
      <c r="B32" s="91"/>
      <c r="C32" s="86" t="s">
        <v>30</v>
      </c>
      <c r="D32" s="87" t="s">
        <v>28</v>
      </c>
      <c r="E32" s="88">
        <v>25</v>
      </c>
      <c r="F32" s="80">
        <v>0</v>
      </c>
      <c r="G32" s="89">
        <f t="shared" si="0"/>
        <v>0</v>
      </c>
      <c r="H32" s="80">
        <v>0</v>
      </c>
      <c r="I32" s="90">
        <f t="shared" si="1"/>
        <v>0</v>
      </c>
    </row>
    <row r="33" spans="1:9" s="83" customFormat="1" ht="22.15" customHeight="1" x14ac:dyDescent="0.2">
      <c r="A33" s="84">
        <v>6</v>
      </c>
      <c r="B33" s="91"/>
      <c r="C33" s="86" t="s">
        <v>31</v>
      </c>
      <c r="D33" s="87" t="s">
        <v>28</v>
      </c>
      <c r="E33" s="88">
        <v>16</v>
      </c>
      <c r="F33" s="80">
        <v>0</v>
      </c>
      <c r="G33" s="89">
        <f t="shared" si="0"/>
        <v>0</v>
      </c>
      <c r="H33" s="80">
        <v>0</v>
      </c>
      <c r="I33" s="90">
        <f t="shared" si="1"/>
        <v>0</v>
      </c>
    </row>
    <row r="34" spans="1:9" s="83" customFormat="1" ht="22.15" customHeight="1" x14ac:dyDescent="0.2">
      <c r="A34" s="84">
        <v>7</v>
      </c>
      <c r="B34" s="91"/>
      <c r="C34" s="86" t="s">
        <v>32</v>
      </c>
      <c r="D34" s="87" t="s">
        <v>28</v>
      </c>
      <c r="E34" s="88">
        <v>5</v>
      </c>
      <c r="F34" s="80">
        <v>0</v>
      </c>
      <c r="G34" s="89">
        <f t="shared" si="0"/>
        <v>0</v>
      </c>
      <c r="H34" s="80">
        <v>0</v>
      </c>
      <c r="I34" s="90">
        <f t="shared" si="1"/>
        <v>0</v>
      </c>
    </row>
    <row r="35" spans="1:9" s="83" customFormat="1" ht="22.15" customHeight="1" x14ac:dyDescent="0.2">
      <c r="A35" s="84">
        <v>8</v>
      </c>
      <c r="B35" s="91"/>
      <c r="C35" s="86" t="s">
        <v>33</v>
      </c>
      <c r="D35" s="87" t="s">
        <v>28</v>
      </c>
      <c r="E35" s="88">
        <v>5</v>
      </c>
      <c r="F35" s="80">
        <v>0</v>
      </c>
      <c r="G35" s="89">
        <f t="shared" si="0"/>
        <v>0</v>
      </c>
      <c r="H35" s="80">
        <v>0</v>
      </c>
      <c r="I35" s="90">
        <f t="shared" si="1"/>
        <v>0</v>
      </c>
    </row>
    <row r="36" spans="1:9" s="83" customFormat="1" ht="22.15" customHeight="1" x14ac:dyDescent="0.2">
      <c r="A36" s="84">
        <v>9</v>
      </c>
      <c r="B36" s="91"/>
      <c r="C36" s="86" t="s">
        <v>34</v>
      </c>
      <c r="D36" s="87" t="s">
        <v>28</v>
      </c>
      <c r="E36" s="88">
        <v>15</v>
      </c>
      <c r="F36" s="80">
        <v>0</v>
      </c>
      <c r="G36" s="89">
        <f t="shared" si="0"/>
        <v>0</v>
      </c>
      <c r="H36" s="80">
        <v>0</v>
      </c>
      <c r="I36" s="90">
        <f t="shared" si="1"/>
        <v>0</v>
      </c>
    </row>
    <row r="37" spans="1:9" s="83" customFormat="1" ht="22.15" customHeight="1" x14ac:dyDescent="0.2">
      <c r="A37" s="84">
        <v>10</v>
      </c>
      <c r="B37" s="91"/>
      <c r="C37" s="86" t="s">
        <v>35</v>
      </c>
      <c r="D37" s="87" t="s">
        <v>28</v>
      </c>
      <c r="E37" s="88">
        <v>35</v>
      </c>
      <c r="F37" s="80">
        <v>0</v>
      </c>
      <c r="G37" s="89">
        <f t="shared" si="0"/>
        <v>0</v>
      </c>
      <c r="H37" s="80">
        <v>0</v>
      </c>
      <c r="I37" s="90">
        <f t="shared" si="1"/>
        <v>0</v>
      </c>
    </row>
    <row r="38" spans="1:9" s="83" customFormat="1" ht="22.15" customHeight="1" x14ac:dyDescent="0.2">
      <c r="A38" s="84">
        <v>11</v>
      </c>
      <c r="B38" s="91"/>
      <c r="C38" s="86" t="s">
        <v>36</v>
      </c>
      <c r="D38" s="87" t="s">
        <v>28</v>
      </c>
      <c r="E38" s="88">
        <v>75</v>
      </c>
      <c r="F38" s="80">
        <v>0</v>
      </c>
      <c r="G38" s="89">
        <f t="shared" si="0"/>
        <v>0</v>
      </c>
      <c r="H38" s="80">
        <v>0</v>
      </c>
      <c r="I38" s="90">
        <f t="shared" si="1"/>
        <v>0</v>
      </c>
    </row>
    <row r="39" spans="1:9" s="83" customFormat="1" ht="22.15" customHeight="1" x14ac:dyDescent="0.2">
      <c r="A39" s="84">
        <v>12</v>
      </c>
      <c r="B39" s="91"/>
      <c r="C39" s="86" t="s">
        <v>37</v>
      </c>
      <c r="D39" s="87" t="s">
        <v>28</v>
      </c>
      <c r="E39" s="88">
        <v>5</v>
      </c>
      <c r="F39" s="80">
        <v>0</v>
      </c>
      <c r="G39" s="89">
        <f t="shared" si="0"/>
        <v>0</v>
      </c>
      <c r="H39" s="80">
        <v>0</v>
      </c>
      <c r="I39" s="90">
        <f t="shared" si="1"/>
        <v>0</v>
      </c>
    </row>
    <row r="40" spans="1:9" s="83" customFormat="1" ht="22.15" customHeight="1" x14ac:dyDescent="0.2">
      <c r="A40" s="84">
        <v>13</v>
      </c>
      <c r="B40" s="91"/>
      <c r="C40" s="86" t="s">
        <v>38</v>
      </c>
      <c r="D40" s="87" t="s">
        <v>28</v>
      </c>
      <c r="E40" s="88">
        <v>5</v>
      </c>
      <c r="F40" s="80">
        <v>0</v>
      </c>
      <c r="G40" s="89">
        <f t="shared" si="0"/>
        <v>0</v>
      </c>
      <c r="H40" s="80">
        <v>0</v>
      </c>
      <c r="I40" s="90">
        <f t="shared" si="1"/>
        <v>0</v>
      </c>
    </row>
    <row r="41" spans="1:9" s="83" customFormat="1" ht="22.15" customHeight="1" x14ac:dyDescent="0.2">
      <c r="A41" s="84">
        <v>14</v>
      </c>
      <c r="B41" s="91"/>
      <c r="C41" s="86" t="s">
        <v>39</v>
      </c>
      <c r="D41" s="87" t="s">
        <v>28</v>
      </c>
      <c r="E41" s="88">
        <v>10</v>
      </c>
      <c r="F41" s="80">
        <v>0</v>
      </c>
      <c r="G41" s="89">
        <f t="shared" si="0"/>
        <v>0</v>
      </c>
      <c r="H41" s="80">
        <v>0</v>
      </c>
      <c r="I41" s="90">
        <f t="shared" si="1"/>
        <v>0</v>
      </c>
    </row>
    <row r="42" spans="1:9" s="83" customFormat="1" ht="22.15" customHeight="1" x14ac:dyDescent="0.2">
      <c r="A42" s="84">
        <v>15</v>
      </c>
      <c r="B42" s="91"/>
      <c r="C42" s="86" t="s">
        <v>40</v>
      </c>
      <c r="D42" s="87" t="s">
        <v>41</v>
      </c>
      <c r="E42" s="92">
        <v>1</v>
      </c>
      <c r="F42" s="80">
        <v>0</v>
      </c>
      <c r="G42" s="89">
        <f t="shared" si="0"/>
        <v>0</v>
      </c>
      <c r="H42" s="80">
        <v>0</v>
      </c>
      <c r="I42" s="90">
        <f t="shared" si="1"/>
        <v>0</v>
      </c>
    </row>
    <row r="43" spans="1:9" s="83" customFormat="1" ht="22.15" customHeight="1" x14ac:dyDescent="0.2">
      <c r="A43" s="75"/>
      <c r="B43" s="76"/>
      <c r="C43" s="77" t="s">
        <v>6</v>
      </c>
      <c r="D43" s="78"/>
      <c r="E43" s="79"/>
      <c r="F43" s="80"/>
      <c r="G43" s="81">
        <f>ROUND(SUM(G44:G56),2)</f>
        <v>0</v>
      </c>
      <c r="H43" s="80"/>
      <c r="I43" s="82">
        <f>ROUND(SUM(I44:I56),2)</f>
        <v>0</v>
      </c>
    </row>
    <row r="44" spans="1:9" s="83" customFormat="1" ht="22.15" customHeight="1" x14ac:dyDescent="0.2">
      <c r="A44" s="84">
        <v>16</v>
      </c>
      <c r="B44" s="91"/>
      <c r="C44" s="93" t="s">
        <v>42</v>
      </c>
      <c r="D44" s="94" t="s">
        <v>41</v>
      </c>
      <c r="E44" s="95">
        <v>1</v>
      </c>
      <c r="F44" s="80">
        <v>0</v>
      </c>
      <c r="G44" s="89">
        <f t="shared" ref="G44:G56" si="2">ROUND(E44*F44,2)</f>
        <v>0</v>
      </c>
      <c r="H44" s="80">
        <v>0</v>
      </c>
      <c r="I44" s="90">
        <f t="shared" ref="I44:I56" si="3">ROUND(E44*H44,2)</f>
        <v>0</v>
      </c>
    </row>
    <row r="45" spans="1:9" s="83" customFormat="1" ht="22.15" customHeight="1" x14ac:dyDescent="0.2">
      <c r="A45" s="84">
        <v>17</v>
      </c>
      <c r="B45" s="91"/>
      <c r="C45" s="93" t="s">
        <v>43</v>
      </c>
      <c r="D45" s="94" t="s">
        <v>41</v>
      </c>
      <c r="E45" s="95">
        <v>1</v>
      </c>
      <c r="F45" s="80">
        <v>0</v>
      </c>
      <c r="G45" s="89">
        <f t="shared" si="2"/>
        <v>0</v>
      </c>
      <c r="H45" s="80">
        <v>0</v>
      </c>
      <c r="I45" s="90">
        <f t="shared" si="3"/>
        <v>0</v>
      </c>
    </row>
    <row r="46" spans="1:9" s="83" customFormat="1" ht="22.15" customHeight="1" x14ac:dyDescent="0.2">
      <c r="A46" s="84">
        <v>18</v>
      </c>
      <c r="B46" s="91"/>
      <c r="C46" s="93" t="s">
        <v>44</v>
      </c>
      <c r="D46" s="94" t="s">
        <v>41</v>
      </c>
      <c r="E46" s="95">
        <v>1</v>
      </c>
      <c r="F46" s="80">
        <v>0</v>
      </c>
      <c r="G46" s="89">
        <f t="shared" si="2"/>
        <v>0</v>
      </c>
      <c r="H46" s="80">
        <v>0</v>
      </c>
      <c r="I46" s="90">
        <f t="shared" si="3"/>
        <v>0</v>
      </c>
    </row>
    <row r="47" spans="1:9" s="83" customFormat="1" ht="22.15" customHeight="1" x14ac:dyDescent="0.2">
      <c r="A47" s="84">
        <v>19</v>
      </c>
      <c r="B47" s="91"/>
      <c r="C47" s="93" t="s">
        <v>45</v>
      </c>
      <c r="D47" s="94" t="s">
        <v>41</v>
      </c>
      <c r="E47" s="95">
        <v>1</v>
      </c>
      <c r="F47" s="80">
        <v>0</v>
      </c>
      <c r="G47" s="89">
        <f t="shared" si="2"/>
        <v>0</v>
      </c>
      <c r="H47" s="80">
        <v>0</v>
      </c>
      <c r="I47" s="90">
        <f t="shared" si="3"/>
        <v>0</v>
      </c>
    </row>
    <row r="48" spans="1:9" s="83" customFormat="1" ht="22.15" customHeight="1" x14ac:dyDescent="0.2">
      <c r="A48" s="84">
        <v>20</v>
      </c>
      <c r="B48" s="91"/>
      <c r="C48" s="93" t="s">
        <v>46</v>
      </c>
      <c r="D48" s="94" t="s">
        <v>41</v>
      </c>
      <c r="E48" s="95">
        <v>1</v>
      </c>
      <c r="F48" s="80">
        <v>0</v>
      </c>
      <c r="G48" s="89">
        <f t="shared" si="2"/>
        <v>0</v>
      </c>
      <c r="H48" s="80">
        <v>0</v>
      </c>
      <c r="I48" s="90">
        <f t="shared" si="3"/>
        <v>0</v>
      </c>
    </row>
    <row r="49" spans="1:9" s="83" customFormat="1" ht="22.15" customHeight="1" x14ac:dyDescent="0.2">
      <c r="A49" s="84">
        <v>21</v>
      </c>
      <c r="B49" s="91"/>
      <c r="C49" s="93" t="s">
        <v>47</v>
      </c>
      <c r="D49" s="94" t="s">
        <v>41</v>
      </c>
      <c r="E49" s="95">
        <v>1</v>
      </c>
      <c r="F49" s="80">
        <v>0</v>
      </c>
      <c r="G49" s="89">
        <f t="shared" si="2"/>
        <v>0</v>
      </c>
      <c r="H49" s="80">
        <v>0</v>
      </c>
      <c r="I49" s="90">
        <f t="shared" si="3"/>
        <v>0</v>
      </c>
    </row>
    <row r="50" spans="1:9" s="83" customFormat="1" ht="22.15" customHeight="1" x14ac:dyDescent="0.2">
      <c r="A50" s="84">
        <v>22</v>
      </c>
      <c r="B50" s="91"/>
      <c r="C50" s="93" t="s">
        <v>48</v>
      </c>
      <c r="D50" s="94" t="s">
        <v>41</v>
      </c>
      <c r="E50" s="95">
        <v>1</v>
      </c>
      <c r="F50" s="80">
        <v>0</v>
      </c>
      <c r="G50" s="89">
        <f t="shared" si="2"/>
        <v>0</v>
      </c>
      <c r="H50" s="80">
        <v>0</v>
      </c>
      <c r="I50" s="90">
        <f t="shared" si="3"/>
        <v>0</v>
      </c>
    </row>
    <row r="51" spans="1:9" s="83" customFormat="1" ht="22.15" customHeight="1" x14ac:dyDescent="0.2">
      <c r="A51" s="84">
        <v>23</v>
      </c>
      <c r="B51" s="91"/>
      <c r="C51" s="93" t="s">
        <v>49</v>
      </c>
      <c r="D51" s="94" t="s">
        <v>41</v>
      </c>
      <c r="E51" s="95">
        <v>1</v>
      </c>
      <c r="F51" s="80">
        <v>0</v>
      </c>
      <c r="G51" s="89">
        <f t="shared" si="2"/>
        <v>0</v>
      </c>
      <c r="H51" s="80">
        <v>0</v>
      </c>
      <c r="I51" s="90">
        <f t="shared" si="3"/>
        <v>0</v>
      </c>
    </row>
    <row r="52" spans="1:9" s="83" customFormat="1" ht="22.15" customHeight="1" x14ac:dyDescent="0.2">
      <c r="A52" s="84">
        <v>24</v>
      </c>
      <c r="B52" s="91"/>
      <c r="C52" s="93" t="s">
        <v>50</v>
      </c>
      <c r="D52" s="94" t="s">
        <v>41</v>
      </c>
      <c r="E52" s="95">
        <v>1</v>
      </c>
      <c r="F52" s="80">
        <v>0</v>
      </c>
      <c r="G52" s="89">
        <f t="shared" si="2"/>
        <v>0</v>
      </c>
      <c r="H52" s="80">
        <v>0</v>
      </c>
      <c r="I52" s="90">
        <f t="shared" si="3"/>
        <v>0</v>
      </c>
    </row>
    <row r="53" spans="1:9" s="83" customFormat="1" ht="22.15" customHeight="1" x14ac:dyDescent="0.2">
      <c r="A53" s="84">
        <v>25</v>
      </c>
      <c r="B53" s="91"/>
      <c r="C53" s="93" t="s">
        <v>51</v>
      </c>
      <c r="D53" s="94" t="s">
        <v>41</v>
      </c>
      <c r="E53" s="95">
        <v>1</v>
      </c>
      <c r="F53" s="80">
        <v>0</v>
      </c>
      <c r="G53" s="89">
        <f t="shared" si="2"/>
        <v>0</v>
      </c>
      <c r="H53" s="80">
        <v>0</v>
      </c>
      <c r="I53" s="90">
        <f t="shared" si="3"/>
        <v>0</v>
      </c>
    </row>
    <row r="54" spans="1:9" s="83" customFormat="1" ht="22.15" customHeight="1" x14ac:dyDescent="0.2">
      <c r="A54" s="84">
        <v>26</v>
      </c>
      <c r="B54" s="91"/>
      <c r="C54" s="93" t="s">
        <v>52</v>
      </c>
      <c r="D54" s="94" t="s">
        <v>41</v>
      </c>
      <c r="E54" s="95">
        <v>1</v>
      </c>
      <c r="F54" s="80">
        <v>0</v>
      </c>
      <c r="G54" s="89">
        <f t="shared" si="2"/>
        <v>0</v>
      </c>
      <c r="H54" s="80">
        <v>0</v>
      </c>
      <c r="I54" s="90">
        <f t="shared" si="3"/>
        <v>0</v>
      </c>
    </row>
    <row r="55" spans="1:9" s="83" customFormat="1" ht="22.15" customHeight="1" x14ac:dyDescent="0.2">
      <c r="A55" s="84">
        <v>27</v>
      </c>
      <c r="B55" s="91"/>
      <c r="C55" s="93" t="s">
        <v>53</v>
      </c>
      <c r="D55" s="94" t="s">
        <v>41</v>
      </c>
      <c r="E55" s="95">
        <v>1</v>
      </c>
      <c r="F55" s="80">
        <v>0</v>
      </c>
      <c r="G55" s="89">
        <f t="shared" si="2"/>
        <v>0</v>
      </c>
      <c r="H55" s="80">
        <v>0</v>
      </c>
      <c r="I55" s="90">
        <f t="shared" si="3"/>
        <v>0</v>
      </c>
    </row>
    <row r="56" spans="1:9" s="83" customFormat="1" ht="22.15" customHeight="1" x14ac:dyDescent="0.2">
      <c r="A56" s="84">
        <v>28</v>
      </c>
      <c r="B56" s="91"/>
      <c r="C56" s="93" t="s">
        <v>54</v>
      </c>
      <c r="D56" s="94" t="s">
        <v>41</v>
      </c>
      <c r="E56" s="95">
        <v>1</v>
      </c>
      <c r="F56" s="80">
        <v>0</v>
      </c>
      <c r="G56" s="89">
        <f t="shared" si="2"/>
        <v>0</v>
      </c>
      <c r="H56" s="80">
        <v>0</v>
      </c>
      <c r="I56" s="90">
        <f t="shared" si="3"/>
        <v>0</v>
      </c>
    </row>
    <row r="57" spans="1:9" s="83" customFormat="1" ht="22.15" customHeight="1" x14ac:dyDescent="0.2">
      <c r="A57" s="75"/>
      <c r="B57" s="76"/>
      <c r="C57" s="77" t="s">
        <v>7</v>
      </c>
      <c r="D57" s="78"/>
      <c r="E57" s="79"/>
      <c r="F57" s="80"/>
      <c r="G57" s="81">
        <f>ROUND(SUM(G58:G61),2)</f>
        <v>0</v>
      </c>
      <c r="H57" s="80"/>
      <c r="I57" s="82">
        <f>ROUND(SUM(I58:I61),2)</f>
        <v>0</v>
      </c>
    </row>
    <row r="58" spans="1:9" s="83" customFormat="1" ht="22.15" customHeight="1" x14ac:dyDescent="0.2">
      <c r="A58" s="84">
        <v>29</v>
      </c>
      <c r="B58" s="91"/>
      <c r="C58" s="86" t="s">
        <v>55</v>
      </c>
      <c r="D58" s="87" t="s">
        <v>41</v>
      </c>
      <c r="E58" s="88">
        <v>1</v>
      </c>
      <c r="F58" s="80">
        <v>0</v>
      </c>
      <c r="G58" s="89">
        <f>ROUND(E58*F58,2)</f>
        <v>0</v>
      </c>
      <c r="H58" s="80">
        <v>0</v>
      </c>
      <c r="I58" s="90">
        <f>ROUND(E58*H58,2)</f>
        <v>0</v>
      </c>
    </row>
    <row r="59" spans="1:9" s="83" customFormat="1" ht="22.15" customHeight="1" x14ac:dyDescent="0.2">
      <c r="A59" s="84">
        <v>30</v>
      </c>
      <c r="B59" s="91"/>
      <c r="C59" s="86" t="s">
        <v>56</v>
      </c>
      <c r="D59" s="87" t="s">
        <v>28</v>
      </c>
      <c r="E59" s="88">
        <v>35</v>
      </c>
      <c r="F59" s="80">
        <v>0</v>
      </c>
      <c r="G59" s="89">
        <f>ROUND(E59*F59,2)</f>
        <v>0</v>
      </c>
      <c r="H59" s="80">
        <v>0</v>
      </c>
      <c r="I59" s="90">
        <f>ROUND(E59*H59,2)</f>
        <v>0</v>
      </c>
    </row>
    <row r="60" spans="1:9" s="83" customFormat="1" ht="22.15" customHeight="1" x14ac:dyDescent="0.2">
      <c r="A60" s="84">
        <v>31</v>
      </c>
      <c r="B60" s="91"/>
      <c r="C60" s="86" t="s">
        <v>57</v>
      </c>
      <c r="D60" s="87" t="s">
        <v>41</v>
      </c>
      <c r="E60" s="88">
        <v>35</v>
      </c>
      <c r="F60" s="80">
        <v>0</v>
      </c>
      <c r="G60" s="89">
        <f>ROUND(E60*F60,2)</f>
        <v>0</v>
      </c>
      <c r="H60" s="80">
        <v>0</v>
      </c>
      <c r="I60" s="90">
        <f>ROUND(E60*H60,2)</f>
        <v>0</v>
      </c>
    </row>
    <row r="61" spans="1:9" s="83" customFormat="1" ht="22.15" customHeight="1" x14ac:dyDescent="0.2">
      <c r="A61" s="84">
        <v>32</v>
      </c>
      <c r="B61" s="91"/>
      <c r="C61" s="86" t="s">
        <v>58</v>
      </c>
      <c r="D61" s="87" t="s">
        <v>25</v>
      </c>
      <c r="E61" s="88">
        <v>1</v>
      </c>
      <c r="F61" s="80">
        <v>0</v>
      </c>
      <c r="G61" s="89">
        <f>ROUND(E61*F61,2)</f>
        <v>0</v>
      </c>
      <c r="H61" s="80">
        <v>0</v>
      </c>
      <c r="I61" s="90">
        <f>ROUND(E61*H61,2)</f>
        <v>0</v>
      </c>
    </row>
    <row r="62" spans="1:9" s="83" customFormat="1" ht="22.15" customHeight="1" x14ac:dyDescent="0.2">
      <c r="A62" s="75"/>
      <c r="B62" s="76"/>
      <c r="C62" s="77" t="s">
        <v>8</v>
      </c>
      <c r="D62" s="78"/>
      <c r="E62" s="79"/>
      <c r="F62" s="80"/>
      <c r="G62" s="81">
        <f>ROUND(SUM(G63:G68),2)</f>
        <v>0</v>
      </c>
      <c r="H62" s="80"/>
      <c r="I62" s="82">
        <f>ROUND(SUM(I63:I68),2)</f>
        <v>0</v>
      </c>
    </row>
    <row r="63" spans="1:9" s="83" customFormat="1" ht="22.15" customHeight="1" x14ac:dyDescent="0.2">
      <c r="A63" s="84">
        <v>33</v>
      </c>
      <c r="B63" s="85"/>
      <c r="C63" s="86" t="s">
        <v>59</v>
      </c>
      <c r="D63" s="87" t="s">
        <v>25</v>
      </c>
      <c r="E63" s="88">
        <v>1</v>
      </c>
      <c r="F63" s="80">
        <v>0</v>
      </c>
      <c r="G63" s="89">
        <f t="shared" ref="G63:G68" si="4">ROUND(E63*F63,2)</f>
        <v>0</v>
      </c>
      <c r="H63" s="80">
        <v>0</v>
      </c>
      <c r="I63" s="90">
        <f t="shared" ref="I63:I68" si="5">ROUND(E63*H63,2)</f>
        <v>0</v>
      </c>
    </row>
    <row r="64" spans="1:9" s="83" customFormat="1" ht="22.15" customHeight="1" x14ac:dyDescent="0.2">
      <c r="A64" s="84">
        <v>34</v>
      </c>
      <c r="B64" s="85"/>
      <c r="C64" s="86" t="s">
        <v>60</v>
      </c>
      <c r="D64" s="87" t="s">
        <v>25</v>
      </c>
      <c r="E64" s="88">
        <v>1</v>
      </c>
      <c r="F64" s="80">
        <v>0</v>
      </c>
      <c r="G64" s="89">
        <f t="shared" si="4"/>
        <v>0</v>
      </c>
      <c r="H64" s="80">
        <v>0</v>
      </c>
      <c r="I64" s="90">
        <f t="shared" si="5"/>
        <v>0</v>
      </c>
    </row>
    <row r="65" spans="1:18" s="83" customFormat="1" ht="22.15" customHeight="1" x14ac:dyDescent="0.2">
      <c r="A65" s="84">
        <v>35</v>
      </c>
      <c r="B65" s="85"/>
      <c r="C65" s="86" t="s">
        <v>61</v>
      </c>
      <c r="D65" s="87" t="s">
        <v>25</v>
      </c>
      <c r="E65" s="88">
        <v>1</v>
      </c>
      <c r="F65" s="80">
        <v>0</v>
      </c>
      <c r="G65" s="89">
        <f t="shared" si="4"/>
        <v>0</v>
      </c>
      <c r="H65" s="80">
        <v>0</v>
      </c>
      <c r="I65" s="90">
        <f t="shared" si="5"/>
        <v>0</v>
      </c>
    </row>
    <row r="66" spans="1:18" s="83" customFormat="1" ht="22.15" customHeight="1" x14ac:dyDescent="0.2">
      <c r="A66" s="84">
        <v>36</v>
      </c>
      <c r="B66" s="85"/>
      <c r="C66" s="86" t="s">
        <v>62</v>
      </c>
      <c r="D66" s="87" t="s">
        <v>25</v>
      </c>
      <c r="E66" s="88">
        <v>1</v>
      </c>
      <c r="F66" s="80">
        <v>0</v>
      </c>
      <c r="G66" s="89">
        <f t="shared" si="4"/>
        <v>0</v>
      </c>
      <c r="H66" s="80">
        <v>0</v>
      </c>
      <c r="I66" s="90">
        <f t="shared" si="5"/>
        <v>0</v>
      </c>
    </row>
    <row r="67" spans="1:18" s="83" customFormat="1" ht="22.15" customHeight="1" x14ac:dyDescent="0.2">
      <c r="A67" s="84">
        <v>37</v>
      </c>
      <c r="B67" s="85"/>
      <c r="C67" s="96" t="s">
        <v>63</v>
      </c>
      <c r="D67" s="97" t="s">
        <v>25</v>
      </c>
      <c r="E67" s="98">
        <v>1</v>
      </c>
      <c r="F67" s="80">
        <v>0</v>
      </c>
      <c r="G67" s="89">
        <f t="shared" si="4"/>
        <v>0</v>
      </c>
      <c r="H67" s="80">
        <v>0</v>
      </c>
      <c r="I67" s="90">
        <f t="shared" si="5"/>
        <v>0</v>
      </c>
    </row>
    <row r="68" spans="1:18" s="83" customFormat="1" ht="22.15" customHeight="1" x14ac:dyDescent="0.2">
      <c r="A68" s="84">
        <v>38</v>
      </c>
      <c r="B68" s="85"/>
      <c r="C68" s="96" t="s">
        <v>64</v>
      </c>
      <c r="D68" s="97" t="s">
        <v>25</v>
      </c>
      <c r="E68" s="98">
        <v>1</v>
      </c>
      <c r="F68" s="80">
        <v>0</v>
      </c>
      <c r="G68" s="89">
        <f t="shared" si="4"/>
        <v>0</v>
      </c>
      <c r="H68" s="80">
        <v>0</v>
      </c>
      <c r="I68" s="90">
        <f t="shared" si="5"/>
        <v>0</v>
      </c>
    </row>
    <row r="69" spans="1:18" s="83" customFormat="1" ht="26.1" customHeight="1" x14ac:dyDescent="0.2">
      <c r="A69" s="99" t="str">
        <f>A25</f>
        <v xml:space="preserve"> </v>
      </c>
      <c r="B69" s="100"/>
      <c r="C69" s="100" t="str">
        <f>C25</f>
        <v>D.1.4 – Elektroinstalace</v>
      </c>
      <c r="D69" s="115" t="s">
        <v>65</v>
      </c>
      <c r="E69" s="115"/>
      <c r="F69" s="100"/>
      <c r="G69" s="101">
        <f>ROUND(G26+G29+G43+G57+G62,2)</f>
        <v>0</v>
      </c>
      <c r="H69" s="102"/>
      <c r="I69" s="101">
        <f>ROUND(I26+I29+I43+I57+I62,2)</f>
        <v>0</v>
      </c>
      <c r="M69" s="103"/>
      <c r="N69" s="104"/>
      <c r="O69" s="105"/>
      <c r="P69" s="106"/>
      <c r="Q69" s="107"/>
      <c r="R69" s="108"/>
    </row>
    <row r="70" spans="1:18" ht="12.75" customHeight="1" x14ac:dyDescent="0.2">
      <c r="M70" s="109"/>
      <c r="N70" s="110"/>
      <c r="O70" s="111"/>
      <c r="P70" s="112"/>
      <c r="Q70" s="107"/>
      <c r="R70" s="108"/>
    </row>
  </sheetData>
  <mergeCells count="3">
    <mergeCell ref="E22:G22"/>
    <mergeCell ref="C23:G23"/>
    <mergeCell ref="D69:E69"/>
  </mergeCells>
  <printOptions horizontalCentered="1"/>
  <pageMargins left="0.2361111111111111" right="0.2361111111111111" top="1.3597222222222223" bottom="0.78749999999999998" header="0.31527777777777777" footer="0.31527777777777777"/>
  <pageSetup paperSize="9" scale="93" firstPageNumber="0" orientation="landscape" horizontalDpi="300" verticalDpi="300"/>
  <headerFooter alignWithMargins="0">
    <oddHeader xml:space="preserve">&amp;C&amp;"Arial CE,Běžné" </oddHeader>
    <oddFooter>&amp;C&amp;"Arial CE,Běžné"Stránka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cenový propočet</vt:lpstr>
      <vt:lpstr>'cenový propočet'!Oblast_tisku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Petr Pešek</cp:lastModifiedBy>
  <dcterms:created xsi:type="dcterms:W3CDTF">2019-05-03T11:40:09Z</dcterms:created>
  <dcterms:modified xsi:type="dcterms:W3CDTF">2019-05-03T11:40:22Z</dcterms:modified>
</cp:coreProperties>
</file>